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<sst xmlns="http://schemas.openxmlformats.org/spreadsheetml/2006/main" count="96" uniqueCount="64">
  <si>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Transportation</t>
  </si>
  <si>
    <t>Amount</t>
  </si>
  <si>
    <t>Days</t>
  </si>
  <si>
    <t>NA</t>
  </si>
  <si>
    <t>Bus Driver (daily)</t>
  </si>
  <si>
    <t>Lodging</t>
  </si>
  <si>
    <t>Persons</t>
  </si>
  <si>
    <t>Food</t>
  </si>
  <si>
    <t>Groceries (daily)</t>
  </si>
  <si>
    <t>Sightseeing</t>
  </si>
  <si>
    <t>Colonial Panama</t>
  </si>
  <si>
    <t>Panama Canal</t>
  </si>
  <si>
    <t>Summit Gardens</t>
  </si>
  <si>
    <t>El Nispero Gardens/Zoo</t>
  </si>
  <si>
    <t>Project Donation</t>
  </si>
  <si>
    <t>Construction Project</t>
  </si>
  <si>
    <t>Total</t>
  </si>
  <si>
    <t>Folkloric Dinner and Show</t>
  </si>
  <si>
    <t>Restaurant Meals</t>
  </si>
  <si>
    <t>TOTAL COST</t>
  </si>
  <si>
    <t>Bus Cleaning</t>
  </si>
  <si>
    <t>(Covers purchase of materials and payment of workers)</t>
  </si>
  <si>
    <t>Fuel and Tolls</t>
  </si>
  <si>
    <t>(Enter total number of days, including arrival/departure.)</t>
  </si>
  <si>
    <t>Other Services</t>
  </si>
  <si>
    <t>Interpreters</t>
  </si>
  <si>
    <t>(In persons column enter number of interpreters.)</t>
  </si>
  <si>
    <t>Hotel in Panama City</t>
  </si>
  <si>
    <t>(In persons column enter number of rooms.)</t>
  </si>
  <si>
    <t>(Same charge for PC Dorm, Camp Cielito and Volcan)</t>
  </si>
  <si>
    <t>(In days column enter number of meals.)</t>
  </si>
  <si>
    <t>(Price will vary according to meal and drink selection.)</t>
  </si>
  <si>
    <t>Miscelaneous</t>
  </si>
  <si>
    <t>SUBTOTAL</t>
  </si>
  <si>
    <t>5% of Subtotal</t>
  </si>
  <si>
    <t>(Note: Do not write in the totals column.)</t>
  </si>
  <si>
    <t>Hotel in Las Lajas</t>
  </si>
  <si>
    <t>(Low 77, high 99. In persons column enter # of rooms.)</t>
  </si>
  <si>
    <t>Taxis &amp; Misc. For Driver</t>
  </si>
  <si>
    <t>(Enter 15 for smaller bus, 35 for larger bus.)</t>
  </si>
  <si>
    <t>(Enter 500 for smaller bus, 800 for larger bus.)</t>
  </si>
  <si>
    <t>Cleaning</t>
  </si>
  <si>
    <t>Coordinator Tip</t>
  </si>
  <si>
    <t>Center Operating Costs (AC)</t>
  </si>
  <si>
    <t>Bus Driver Tip</t>
  </si>
  <si>
    <t>Cooks Tips</t>
  </si>
  <si>
    <t>Bus Donation*</t>
  </si>
  <si>
    <t>Trip Charge*</t>
  </si>
  <si>
    <t>Church Lodging*</t>
  </si>
  <si>
    <r>
      <rPr>
        <b/>
        <sz val="10"/>
        <rFont val="Arial"/>
        <family val="2"/>
      </rPr>
      <t>Note:</t>
    </r>
    <r>
      <rPr>
        <sz val="10"/>
        <rFont val="Arial"/>
        <family val="0"/>
      </rPr>
      <t xml:space="preserve"> Leave zeros, not blanks, where you find them or enter the proper number.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</si>
  <si>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Items marked with an asterisk may be paid by check made out to </t>
    </r>
    <r>
      <rPr>
        <b/>
        <sz val="10"/>
        <rFont val="Arial"/>
        <family val="2"/>
      </rPr>
      <t>Iglesia Evangelica Metodista de Panama</t>
    </r>
    <r>
      <rPr>
        <sz val="10"/>
        <rFont val="Arial"/>
        <family val="0"/>
      </rPr>
      <t>.</t>
    </r>
  </si>
  <si>
    <t>(Enter number of days on project site.)</t>
  </si>
  <si>
    <t>(For teams working in Cienaguita, days on site.)</t>
  </si>
  <si>
    <t>Bank Fee*</t>
  </si>
  <si>
    <t>(Enter 1 in days column if paying anything with a check.)</t>
  </si>
  <si>
    <t>(This is an estimate. You will pay at the pump.)</t>
  </si>
  <si>
    <t>Head Cooks (daily)</t>
  </si>
  <si>
    <t>Asistant Cook (daily)</t>
  </si>
  <si>
    <t>BioMuseum (Adults)</t>
  </si>
  <si>
    <t>BioMuseum (Minors/Students)</t>
  </si>
  <si>
    <t>Panama UMVIM In-Country Cost Calculator (Revised April 3, 2018)</t>
  </si>
  <si>
    <t>Old Panama (Adult)</t>
  </si>
  <si>
    <t>Old Panama (with Student ID)</t>
  </si>
  <si>
    <t>Old Panama (6-17 years old)</t>
  </si>
</sst>
</file>

<file path=xl/styles.xml><?xml version="1.0" encoding="utf-8"?>
<styleSheet xmlns="http://schemas.openxmlformats.org/spreadsheetml/2006/main">
  <numFmts count="1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180A]dddd\,\ dd&quot; de &quot;mmmm&quot; de &quot;yyyy"/>
    <numFmt numFmtId="171" formatCode="[$-180A]hh:mm:ss\ AM/PM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B19" sqref="B19:F21"/>
    </sheetView>
  </sheetViews>
  <sheetFormatPr defaultColWidth="9.140625" defaultRowHeight="12.75"/>
  <cols>
    <col min="1" max="1" width="16.421875" style="0" customWidth="1"/>
    <col min="2" max="2" width="25.8515625" style="0" customWidth="1"/>
    <col min="3" max="10" width="9.140625" style="0" customWidth="1"/>
    <col min="11" max="11" width="12.00390625" style="0" customWidth="1"/>
  </cols>
  <sheetData>
    <row r="1" ht="12.75">
      <c r="B1" s="3" t="s">
        <v>60</v>
      </c>
    </row>
    <row r="3" spans="3:7" ht="12.75">
      <c r="C3" s="4" t="s">
        <v>1</v>
      </c>
      <c r="D3" s="4" t="s">
        <v>2</v>
      </c>
      <c r="E3" s="4" t="s">
        <v>6</v>
      </c>
      <c r="F3" s="4" t="s">
        <v>16</v>
      </c>
      <c r="G3" s="9" t="s">
        <v>35</v>
      </c>
    </row>
    <row r="4" spans="1:7" ht="12.75">
      <c r="A4" s="3" t="s">
        <v>0</v>
      </c>
      <c r="B4" t="s">
        <v>46</v>
      </c>
      <c r="C4" s="1"/>
      <c r="D4" s="5" t="s">
        <v>3</v>
      </c>
      <c r="E4" s="5" t="s">
        <v>3</v>
      </c>
      <c r="F4" s="1">
        <f>SUM(C4:E4)</f>
        <v>0</v>
      </c>
      <c r="G4" t="s">
        <v>40</v>
      </c>
    </row>
    <row r="5" spans="2:7" ht="12.75">
      <c r="B5" t="s">
        <v>4</v>
      </c>
      <c r="C5" s="1">
        <v>30</v>
      </c>
      <c r="D5" s="5">
        <v>0</v>
      </c>
      <c r="E5" s="5" t="s">
        <v>3</v>
      </c>
      <c r="F5" s="2">
        <f>PRODUCT(C5:D5)</f>
        <v>0</v>
      </c>
      <c r="G5" t="s">
        <v>23</v>
      </c>
    </row>
    <row r="6" spans="2:6" ht="12.75">
      <c r="B6" t="s">
        <v>38</v>
      </c>
      <c r="C6" s="1">
        <v>40</v>
      </c>
      <c r="D6" s="5" t="s">
        <v>3</v>
      </c>
      <c r="E6" s="5" t="s">
        <v>3</v>
      </c>
      <c r="F6" s="2">
        <f>PRODUCT(C6:D6)</f>
        <v>40</v>
      </c>
    </row>
    <row r="7" spans="2:6" ht="12.75">
      <c r="B7" t="s">
        <v>47</v>
      </c>
      <c r="C7" s="1">
        <v>150</v>
      </c>
      <c r="D7" s="5" t="s">
        <v>3</v>
      </c>
      <c r="E7" s="5" t="s">
        <v>3</v>
      </c>
      <c r="F7" s="1">
        <f>SUM(C7:E7)</f>
        <v>150</v>
      </c>
    </row>
    <row r="8" spans="2:6" ht="12.75">
      <c r="B8" s="7" t="s">
        <v>44</v>
      </c>
      <c r="C8" s="1">
        <v>30</v>
      </c>
      <c r="D8" s="5" t="s">
        <v>3</v>
      </c>
      <c r="E8" s="5" t="s">
        <v>3</v>
      </c>
      <c r="F8" s="1">
        <f>SUM(C8:E8)</f>
        <v>30</v>
      </c>
    </row>
    <row r="9" spans="2:7" ht="12.75">
      <c r="B9" t="s">
        <v>20</v>
      </c>
      <c r="C9" s="1"/>
      <c r="D9" s="5" t="s">
        <v>3</v>
      </c>
      <c r="E9" s="5" t="s">
        <v>3</v>
      </c>
      <c r="F9" s="1">
        <f>SUM(C9:E9)</f>
        <v>0</v>
      </c>
      <c r="G9" t="s">
        <v>39</v>
      </c>
    </row>
    <row r="10" spans="2:7" ht="12.75">
      <c r="B10" t="s">
        <v>22</v>
      </c>
      <c r="C10" s="1">
        <v>350</v>
      </c>
      <c r="D10" s="5" t="s">
        <v>3</v>
      </c>
      <c r="E10" s="5" t="s">
        <v>3</v>
      </c>
      <c r="F10" s="1">
        <f>SUM(C10:E10)</f>
        <v>350</v>
      </c>
      <c r="G10" t="s">
        <v>55</v>
      </c>
    </row>
    <row r="11" spans="1:7" ht="12.75">
      <c r="A11" s="3" t="s">
        <v>5</v>
      </c>
      <c r="B11" t="s">
        <v>48</v>
      </c>
      <c r="C11" s="2">
        <v>3</v>
      </c>
      <c r="D11" s="5">
        <v>0</v>
      </c>
      <c r="E11" s="5"/>
      <c r="F11" s="2">
        <f>PRODUCT(C11:D11,E11)</f>
        <v>0</v>
      </c>
      <c r="G11" t="s">
        <v>29</v>
      </c>
    </row>
    <row r="12" spans="2:7" ht="12.75">
      <c r="B12" t="s">
        <v>36</v>
      </c>
      <c r="C12" s="2"/>
      <c r="D12" s="5">
        <v>0</v>
      </c>
      <c r="E12" s="5"/>
      <c r="F12" s="2">
        <f>PRODUCT(C12:D12,E12)</f>
        <v>0</v>
      </c>
      <c r="G12" t="s">
        <v>37</v>
      </c>
    </row>
    <row r="13" spans="2:7" ht="12.75">
      <c r="B13" t="s">
        <v>27</v>
      </c>
      <c r="C13" s="2">
        <v>100</v>
      </c>
      <c r="D13" s="5">
        <v>0</v>
      </c>
      <c r="E13" s="5"/>
      <c r="F13" s="2">
        <f>PRODUCT(C13:D13,E13)</f>
        <v>0</v>
      </c>
      <c r="G13" t="s">
        <v>28</v>
      </c>
    </row>
    <row r="14" spans="1:7" ht="12.75">
      <c r="A14" s="3" t="s">
        <v>7</v>
      </c>
      <c r="B14" t="s">
        <v>56</v>
      </c>
      <c r="C14" s="2">
        <v>25</v>
      </c>
      <c r="D14" s="5">
        <v>0</v>
      </c>
      <c r="E14" s="5">
        <v>1</v>
      </c>
      <c r="F14" s="2">
        <f>PRODUCT(C14:E14)</f>
        <v>0</v>
      </c>
      <c r="G14" t="s">
        <v>51</v>
      </c>
    </row>
    <row r="15" spans="1:7" ht="12.75">
      <c r="A15" s="3"/>
      <c r="B15" t="s">
        <v>57</v>
      </c>
      <c r="C15" s="2">
        <v>20</v>
      </c>
      <c r="D15" s="5">
        <v>0</v>
      </c>
      <c r="E15" s="5">
        <v>1</v>
      </c>
      <c r="F15" s="2">
        <f>PRODUCT(C15:E15)</f>
        <v>0</v>
      </c>
      <c r="G15" t="s">
        <v>51</v>
      </c>
    </row>
    <row r="16" spans="2:6" ht="12.75">
      <c r="B16" t="s">
        <v>45</v>
      </c>
      <c r="C16" s="2">
        <v>20</v>
      </c>
      <c r="D16" s="5" t="s">
        <v>3</v>
      </c>
      <c r="E16" s="5">
        <v>2</v>
      </c>
      <c r="F16" s="2">
        <f>PRODUCT(C16:E16)</f>
        <v>40</v>
      </c>
    </row>
    <row r="17" spans="2:7" ht="12.75">
      <c r="B17" t="s">
        <v>8</v>
      </c>
      <c r="C17" s="2">
        <v>12</v>
      </c>
      <c r="D17" s="5">
        <v>0</v>
      </c>
      <c r="E17" s="5"/>
      <c r="F17" s="2">
        <f>PRODUCT(C17:D17,E17)</f>
        <v>0</v>
      </c>
      <c r="G17" t="s">
        <v>51</v>
      </c>
    </row>
    <row r="18" spans="2:7" ht="12.75">
      <c r="B18" t="s">
        <v>18</v>
      </c>
      <c r="C18" s="2">
        <v>15</v>
      </c>
      <c r="D18" s="5">
        <v>0</v>
      </c>
      <c r="E18" s="5"/>
      <c r="F18" s="2">
        <f>PRODUCT(C18:D18,E18)</f>
        <v>0</v>
      </c>
      <c r="G18" t="s">
        <v>30</v>
      </c>
    </row>
    <row r="19" spans="1:6" ht="12.75">
      <c r="A19" s="3" t="s">
        <v>9</v>
      </c>
      <c r="B19" t="s">
        <v>61</v>
      </c>
      <c r="C19" s="2">
        <v>15</v>
      </c>
      <c r="D19" s="5" t="s">
        <v>3</v>
      </c>
      <c r="E19" s="5">
        <v>0</v>
      </c>
      <c r="F19" s="2">
        <f aca="true" t="shared" si="0" ref="F19:F28">PRODUCT(C19:E19)</f>
        <v>0</v>
      </c>
    </row>
    <row r="20" spans="1:6" ht="12.75">
      <c r="A20" s="3"/>
      <c r="B20" t="s">
        <v>63</v>
      </c>
      <c r="C20" s="2">
        <v>2</v>
      </c>
      <c r="D20" s="5" t="s">
        <v>3</v>
      </c>
      <c r="E20" s="5">
        <v>0</v>
      </c>
      <c r="F20" s="2">
        <f t="shared" si="0"/>
        <v>0</v>
      </c>
    </row>
    <row r="21" spans="1:6" ht="12.75">
      <c r="A21" s="3"/>
      <c r="B21" t="s">
        <v>62</v>
      </c>
      <c r="C21" s="2">
        <v>5</v>
      </c>
      <c r="D21" s="5" t="s">
        <v>3</v>
      </c>
      <c r="E21" s="5">
        <v>0</v>
      </c>
      <c r="F21" s="2">
        <f t="shared" si="0"/>
        <v>0</v>
      </c>
    </row>
    <row r="22" spans="2:6" ht="12.75">
      <c r="B22" t="s">
        <v>10</v>
      </c>
      <c r="C22" s="2">
        <v>2</v>
      </c>
      <c r="D22" s="5" t="s">
        <v>3</v>
      </c>
      <c r="E22" s="5">
        <v>0</v>
      </c>
      <c r="F22" s="2">
        <f t="shared" si="0"/>
        <v>0</v>
      </c>
    </row>
    <row r="23" spans="2:6" ht="12.75">
      <c r="B23" t="s">
        <v>11</v>
      </c>
      <c r="C23" s="2">
        <v>15</v>
      </c>
      <c r="D23" s="5" t="s">
        <v>3</v>
      </c>
      <c r="E23" s="5">
        <v>0</v>
      </c>
      <c r="F23" s="2">
        <f t="shared" si="0"/>
        <v>0</v>
      </c>
    </row>
    <row r="24" spans="2:6" ht="12.75">
      <c r="B24" t="s">
        <v>58</v>
      </c>
      <c r="C24" s="2">
        <v>18</v>
      </c>
      <c r="D24" s="5" t="s">
        <v>3</v>
      </c>
      <c r="E24" s="5">
        <v>0</v>
      </c>
      <c r="F24" s="2">
        <f t="shared" si="0"/>
        <v>0</v>
      </c>
    </row>
    <row r="25" spans="2:6" ht="12.75">
      <c r="B25" t="s">
        <v>59</v>
      </c>
      <c r="C25" s="2">
        <v>11</v>
      </c>
      <c r="D25" s="5" t="s">
        <v>3</v>
      </c>
      <c r="E25" s="5">
        <v>0</v>
      </c>
      <c r="F25" s="2">
        <f t="shared" si="0"/>
        <v>0</v>
      </c>
    </row>
    <row r="26" spans="2:6" ht="12.75">
      <c r="B26" t="s">
        <v>12</v>
      </c>
      <c r="C26" s="2">
        <v>2</v>
      </c>
      <c r="D26" s="5" t="s">
        <v>3</v>
      </c>
      <c r="E26" s="5">
        <v>0</v>
      </c>
      <c r="F26" s="2">
        <f t="shared" si="0"/>
        <v>0</v>
      </c>
    </row>
    <row r="27" spans="2:6" ht="12.75">
      <c r="B27" t="s">
        <v>13</v>
      </c>
      <c r="C27" s="2">
        <v>3</v>
      </c>
      <c r="D27" s="5" t="s">
        <v>3</v>
      </c>
      <c r="E27" s="5">
        <v>0</v>
      </c>
      <c r="F27" s="2">
        <f t="shared" si="0"/>
        <v>0</v>
      </c>
    </row>
    <row r="28" spans="2:7" ht="12.75">
      <c r="B28" t="s">
        <v>17</v>
      </c>
      <c r="C28" s="2">
        <v>35</v>
      </c>
      <c r="D28" s="5" t="s">
        <v>3</v>
      </c>
      <c r="E28" s="5">
        <v>0</v>
      </c>
      <c r="F28" s="2">
        <f t="shared" si="0"/>
        <v>0</v>
      </c>
      <c r="G28" t="s">
        <v>31</v>
      </c>
    </row>
    <row r="29" spans="1:7" ht="12.75">
      <c r="A29" s="3" t="s">
        <v>24</v>
      </c>
      <c r="B29" t="s">
        <v>25</v>
      </c>
      <c r="C29" s="2">
        <v>15</v>
      </c>
      <c r="D29" s="5">
        <v>0</v>
      </c>
      <c r="E29" s="5">
        <v>0</v>
      </c>
      <c r="F29" s="2">
        <f>PRODUCT(C29:D29,E29)</f>
        <v>0</v>
      </c>
      <c r="G29" t="s">
        <v>26</v>
      </c>
    </row>
    <row r="30" spans="1:7" ht="12.75">
      <c r="A30" s="3"/>
      <c r="B30" s="7" t="s">
        <v>41</v>
      </c>
      <c r="C30" s="2">
        <v>5</v>
      </c>
      <c r="D30" s="5">
        <v>0</v>
      </c>
      <c r="E30" s="10" t="s">
        <v>3</v>
      </c>
      <c r="F30" s="2">
        <f>PRODUCT(C30:E30)</f>
        <v>0</v>
      </c>
      <c r="G30" s="7" t="s">
        <v>52</v>
      </c>
    </row>
    <row r="31" spans="1:7" ht="12.75">
      <c r="A31" s="3"/>
      <c r="B31" s="7" t="s">
        <v>42</v>
      </c>
      <c r="C31" s="2">
        <v>20</v>
      </c>
      <c r="D31" s="10" t="s">
        <v>3</v>
      </c>
      <c r="E31" s="10" t="s">
        <v>3</v>
      </c>
      <c r="F31" s="1">
        <f>SUM(C31:E31)</f>
        <v>20</v>
      </c>
      <c r="G31" s="7"/>
    </row>
    <row r="32" spans="1:7" ht="12.75">
      <c r="A32" s="3"/>
      <c r="B32" s="7" t="s">
        <v>43</v>
      </c>
      <c r="C32" s="2">
        <v>30</v>
      </c>
      <c r="D32" s="10">
        <v>0</v>
      </c>
      <c r="E32" s="10" t="s">
        <v>3</v>
      </c>
      <c r="F32" s="2">
        <f>PRODUCT(C32:D32)</f>
        <v>0</v>
      </c>
      <c r="G32" s="7" t="s">
        <v>52</v>
      </c>
    </row>
    <row r="33" spans="1:7" ht="12.75">
      <c r="A33" s="3"/>
      <c r="B33" s="7" t="s">
        <v>53</v>
      </c>
      <c r="C33" s="2">
        <v>21.4</v>
      </c>
      <c r="D33" s="10">
        <v>0</v>
      </c>
      <c r="E33" s="10" t="s">
        <v>3</v>
      </c>
      <c r="F33" s="2">
        <f>PRODUCT(C33:D33)</f>
        <v>0</v>
      </c>
      <c r="G33" s="7" t="s">
        <v>54</v>
      </c>
    </row>
    <row r="34" spans="1:7" ht="12.75">
      <c r="A34" s="3" t="s">
        <v>14</v>
      </c>
      <c r="B34" t="s">
        <v>15</v>
      </c>
      <c r="C34" s="2">
        <v>200</v>
      </c>
      <c r="D34" s="5" t="s">
        <v>3</v>
      </c>
      <c r="E34" s="5">
        <v>0</v>
      </c>
      <c r="F34" s="2">
        <f>PRODUCT(C34:E34)</f>
        <v>0</v>
      </c>
      <c r="G34" t="s">
        <v>21</v>
      </c>
    </row>
    <row r="35" spans="1:6" ht="12.75">
      <c r="A35" s="3" t="s">
        <v>33</v>
      </c>
      <c r="F35" s="8">
        <f>SUM(F4:F34)</f>
        <v>630</v>
      </c>
    </row>
    <row r="36" spans="1:6" ht="12.75">
      <c r="A36" s="3" t="s">
        <v>32</v>
      </c>
      <c r="B36" s="7" t="s">
        <v>34</v>
      </c>
      <c r="F36" s="2">
        <f>SUM(F35*0.05)</f>
        <v>31.5</v>
      </c>
    </row>
    <row r="37" spans="1:6" ht="12.75">
      <c r="A37" s="3" t="s">
        <v>19</v>
      </c>
      <c r="F37" s="6">
        <f>SUM(F35:F36)</f>
        <v>661.5</v>
      </c>
    </row>
    <row r="38" ht="12.75">
      <c r="A38" s="3"/>
    </row>
    <row r="39" ht="12.75">
      <c r="A39" s="7" t="s">
        <v>49</v>
      </c>
    </row>
    <row r="40" ht="12.75">
      <c r="A40" s="7" t="s">
        <v>50</v>
      </c>
    </row>
  </sheetData>
  <sheetProtection/>
  <printOptions/>
  <pageMargins left="0.75" right="0.5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</dc:creator>
  <cp:keywords/>
  <dc:description/>
  <cp:lastModifiedBy>Rhett</cp:lastModifiedBy>
  <cp:lastPrinted>2014-07-11T22:52:37Z</cp:lastPrinted>
  <dcterms:created xsi:type="dcterms:W3CDTF">2010-10-07T03:29:33Z</dcterms:created>
  <dcterms:modified xsi:type="dcterms:W3CDTF">2018-05-15T18:36:09Z</dcterms:modified>
  <cp:category/>
  <cp:version/>
  <cp:contentType/>
  <cp:contentStatus/>
</cp:coreProperties>
</file>